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20715" windowHeight="12600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F80" i="1" l="1"/>
  <c r="F27" i="1"/>
  <c r="F86" i="1" l="1"/>
  <c r="E78" i="2"/>
  <c r="D78" i="2"/>
  <c r="C78" i="2"/>
  <c r="E26" i="2"/>
  <c r="D26" i="2"/>
  <c r="C26" i="2"/>
  <c r="C84" i="2" l="1"/>
  <c r="D84" i="2"/>
  <c r="E84" i="2"/>
  <c r="E9" i="1"/>
  <c r="E37" i="1"/>
  <c r="E36" i="1"/>
  <c r="E35" i="1"/>
  <c r="E34" i="1"/>
  <c r="E33" i="1"/>
  <c r="E32" i="1"/>
  <c r="E31" i="1"/>
  <c r="E29" i="1"/>
  <c r="D80" i="1"/>
  <c r="C80" i="1"/>
  <c r="E66" i="1"/>
  <c r="E84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5" i="1"/>
  <c r="E64" i="1"/>
  <c r="E63" i="1"/>
  <c r="E62" i="1"/>
  <c r="E61" i="1"/>
  <c r="E60" i="1"/>
  <c r="E59" i="1"/>
  <c r="E58" i="1"/>
  <c r="E57" i="1"/>
  <c r="E56" i="1"/>
  <c r="E55" i="1"/>
  <c r="E48" i="1"/>
  <c r="E47" i="1"/>
  <c r="E46" i="1"/>
  <c r="E45" i="1"/>
  <c r="E44" i="1"/>
  <c r="E43" i="1"/>
  <c r="E42" i="1"/>
  <c r="E41" i="1"/>
  <c r="E40" i="1"/>
  <c r="D27" i="1"/>
  <c r="E18" i="1"/>
  <c r="C27" i="1"/>
  <c r="E26" i="1"/>
  <c r="E25" i="1"/>
  <c r="E24" i="1"/>
  <c r="E23" i="1"/>
  <c r="E22" i="1"/>
  <c r="E21" i="1"/>
  <c r="E20" i="1"/>
  <c r="E19" i="1"/>
  <c r="E17" i="1"/>
  <c r="E16" i="1"/>
  <c r="E15" i="1"/>
  <c r="E14" i="1"/>
  <c r="E12" i="1"/>
  <c r="E11" i="1"/>
  <c r="E10" i="1"/>
  <c r="E8" i="1"/>
  <c r="E7" i="1"/>
  <c r="E6" i="1"/>
  <c r="E5" i="1"/>
  <c r="E4" i="1"/>
  <c r="E3" i="1"/>
  <c r="E27" i="1" l="1"/>
  <c r="C86" i="1"/>
  <c r="D86" i="1"/>
</calcChain>
</file>

<file path=xl/sharedStrings.xml><?xml version="1.0" encoding="utf-8"?>
<sst xmlns="http://schemas.openxmlformats.org/spreadsheetml/2006/main" count="178" uniqueCount="85">
  <si>
    <t>Ackumulerat - Budget</t>
  </si>
  <si>
    <t>Konto</t>
  </si>
  <si>
    <t>Benämning</t>
  </si>
  <si>
    <t>Ackumulerat</t>
  </si>
  <si>
    <t>Diff</t>
  </si>
  <si>
    <t>Cafeförsäljning</t>
  </si>
  <si>
    <t>Entre</t>
  </si>
  <si>
    <t>Sponsorintäkter</t>
  </si>
  <si>
    <t>Lagkassor</t>
  </si>
  <si>
    <t>Läger/Cuper</t>
  </si>
  <si>
    <t>Kul med Klassen</t>
  </si>
  <si>
    <t>Vinterbollen</t>
  </si>
  <si>
    <t>Pärlan Cup</t>
  </si>
  <si>
    <t>Bomässan</t>
  </si>
  <si>
    <t>Förs Kläder/Mtrl</t>
  </si>
  <si>
    <t>Medl/Delt.avg</t>
  </si>
  <si>
    <t>LOK, idrottslyftet</t>
  </si>
  <si>
    <t>Hyresintäkter</t>
  </si>
  <si>
    <t>IB-gym Verk.samb</t>
  </si>
  <si>
    <t>Erh bidrag personal</t>
  </si>
  <si>
    <t>Fonder mm</t>
  </si>
  <si>
    <t>Övr ersättn o int</t>
  </si>
  <si>
    <t>Driftbidrag</t>
  </si>
  <si>
    <t>SUMA INTÄKTER</t>
  </si>
  <si>
    <t>Fakt kost t kom.</t>
  </si>
  <si>
    <t>Fakt int  t kom</t>
  </si>
  <si>
    <t>Cafe</t>
  </si>
  <si>
    <t>Trän.mtrl/Ledarkl.</t>
  </si>
  <si>
    <t>Inköp Kläder/Mtrl</t>
  </si>
  <si>
    <t>Tryckkostnader</t>
  </si>
  <si>
    <t>IB-gym kläder mm</t>
  </si>
  <si>
    <t>Kostnader Lagkassa</t>
  </si>
  <si>
    <t>Budget Herr</t>
  </si>
  <si>
    <t>Budget Dam</t>
  </si>
  <si>
    <t>Lokalhyra</t>
  </si>
  <si>
    <t>Förbrukn. Novab</t>
  </si>
  <si>
    <t>Öv kostn Novab</t>
  </si>
  <si>
    <t>Investering Novab</t>
  </si>
  <si>
    <t>Transporter</t>
  </si>
  <si>
    <t>Busskostnader</t>
  </si>
  <si>
    <t>Bilkostnader</t>
  </si>
  <si>
    <t>Annonser</t>
  </si>
  <si>
    <t>Kontorsmaterial</t>
  </si>
  <si>
    <t>Trycksaker</t>
  </si>
  <si>
    <t>Mobiltelefon</t>
  </si>
  <si>
    <t>Datakommunikat.</t>
  </si>
  <si>
    <t>Porto</t>
  </si>
  <si>
    <t>Föreningskostn</t>
  </si>
  <si>
    <t>Anmälningkostn</t>
  </si>
  <si>
    <t>Matchändringar</t>
  </si>
  <si>
    <t>Övr Kostnader</t>
  </si>
  <si>
    <t>Utbildningskostn</t>
  </si>
  <si>
    <t>Bankostnader</t>
  </si>
  <si>
    <t>Löner</t>
  </si>
  <si>
    <t>Domararvoden</t>
  </si>
  <si>
    <t>Domarers IB-gym</t>
  </si>
  <si>
    <t>Reseers. Medlm</t>
  </si>
  <si>
    <t>Restidsarv. Domare</t>
  </si>
  <si>
    <t>Reseers. Domare</t>
  </si>
  <si>
    <t>Logi</t>
  </si>
  <si>
    <t>Kost o Mat</t>
  </si>
  <si>
    <t>Övergångskostn.</t>
  </si>
  <si>
    <t>Licenser</t>
  </si>
  <si>
    <t>Arb.giv.avg</t>
  </si>
  <si>
    <t>Fora mm</t>
  </si>
  <si>
    <t>Övr Pers.kostn</t>
  </si>
  <si>
    <t>Avskrivningar</t>
  </si>
  <si>
    <t>SUMMA KOSTNADER</t>
  </si>
  <si>
    <t>Gåvor o Sponsring</t>
  </si>
  <si>
    <t>RESULTAT</t>
  </si>
  <si>
    <t>Budget 15/16</t>
  </si>
  <si>
    <t>Budget 16/17</t>
  </si>
  <si>
    <t>Anmärkning</t>
  </si>
  <si>
    <t>D+H 100'</t>
  </si>
  <si>
    <t xml:space="preserve">Norska </t>
  </si>
  <si>
    <t>uppr 2,5%</t>
  </si>
  <si>
    <t>125+50+25</t>
  </si>
  <si>
    <t>Väner Pärlan Cup -15</t>
  </si>
  <si>
    <t>Väner Pärlan Cup -16</t>
  </si>
  <si>
    <t>H+D 50' domare</t>
  </si>
  <si>
    <t>Per o Micke</t>
  </si>
  <si>
    <t>Barncancer</t>
  </si>
  <si>
    <t>Sverigelotter/BL</t>
  </si>
  <si>
    <t>Budget</t>
  </si>
  <si>
    <t>Ungdomskommitten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</si>
</sst>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3" xfId="0" applyBorder="1"/>
    <xf numFmtId="0" fontId="1" fillId="0" borderId="2" xfId="0" applyFont="1" applyBorder="1"/>
    <xf numFmtId="0" fontId="0" fillId="0" borderId="3" xfId="0" applyNumberFormat="1" applyBorder="1"/>
    <xf numFmtId="0" fontId="0" fillId="0" borderId="1" xfId="0" applyNumberFormat="1" applyBorder="1"/>
    <xf numFmtId="3" fontId="0" fillId="0" borderId="1" xfId="0" applyNumberFormat="1" applyBorder="1"/>
    <xf numFmtId="0" fontId="0" fillId="0" borderId="4" xfId="0" applyNumberFormat="1" applyBorder="1"/>
    <xf numFmtId="0" fontId="0" fillId="0" borderId="4" xfId="0" applyBorder="1"/>
    <xf numFmtId="3" fontId="0" fillId="0" borderId="4" xfId="0" applyNumberFormat="1" applyBorder="1"/>
    <xf numFmtId="0" fontId="0" fillId="0" borderId="2" xfId="0" applyNumberFormat="1" applyBorder="1"/>
    <xf numFmtId="0" fontId="0" fillId="0" borderId="2" xfId="0" applyBorder="1"/>
    <xf numFmtId="3" fontId="0" fillId="0" borderId="2" xfId="0" applyNumberFormat="1" applyBorder="1"/>
    <xf numFmtId="0" fontId="2" fillId="0" borderId="2" xfId="0" applyNumberFormat="1" applyFont="1" applyBorder="1"/>
    <xf numFmtId="0" fontId="3" fillId="0" borderId="2" xfId="0" applyFont="1" applyBorder="1"/>
    <xf numFmtId="3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tabSelected="1" topLeftCell="A25" workbookViewId="0">
      <selection activeCell="G89" sqref="G89"/>
    </sheetView>
  </sheetViews>
  <sheetFormatPr defaultColWidth="9.1328125" defaultRowHeight="15" customHeight="1" x14ac:dyDescent="0.45"/>
  <cols>
    <col min="1" max="1" width="8.73046875" style="5" customWidth="1"/>
    <col min="2" max="2" width="19.265625" style="1" customWidth="1"/>
    <col min="3" max="3" width="11.73046875" style="1" customWidth="1"/>
    <col min="4" max="4" width="12.3984375" style="1" customWidth="1"/>
    <col min="5" max="5" width="8.1328125" style="1" customWidth="1"/>
    <col min="6" max="6" width="12.59765625" style="1" customWidth="1"/>
    <col min="7" max="7" width="14.265625" style="1" customWidth="1"/>
    <col min="8" max="16384" width="9.1328125" style="1"/>
  </cols>
  <sheetData>
    <row r="1" spans="1:7" s="3" customFormat="1" ht="15" customHeight="1" thickBot="1" x14ac:dyDescent="0.35">
      <c r="A1" s="13" t="s">
        <v>0</v>
      </c>
      <c r="B1" s="14"/>
    </row>
    <row r="2" spans="1:7" s="2" customFormat="1" ht="15" customHeight="1" thickTop="1" x14ac:dyDescent="0.45">
      <c r="A2" s="4" t="s">
        <v>1</v>
      </c>
      <c r="B2" s="2" t="s">
        <v>2</v>
      </c>
      <c r="C2" s="2" t="s">
        <v>3</v>
      </c>
      <c r="D2" s="2" t="s">
        <v>70</v>
      </c>
      <c r="E2" s="2" t="s">
        <v>4</v>
      </c>
      <c r="F2" s="2" t="s">
        <v>71</v>
      </c>
      <c r="G2" s="2" t="s">
        <v>72</v>
      </c>
    </row>
    <row r="3" spans="1:7" ht="15" customHeight="1" x14ac:dyDescent="0.45">
      <c r="A3" s="5">
        <v>3110</v>
      </c>
      <c r="B3" s="1" t="s">
        <v>5</v>
      </c>
      <c r="C3" s="6">
        <v>330316</v>
      </c>
      <c r="D3" s="6">
        <v>300000</v>
      </c>
      <c r="E3" s="6">
        <f t="shared" ref="E3:E27" si="0">SUM(C3-D3)</f>
        <v>30316</v>
      </c>
      <c r="F3" s="15">
        <v>350000</v>
      </c>
    </row>
    <row r="4" spans="1:7" ht="15" customHeight="1" x14ac:dyDescent="0.25">
      <c r="A4" s="5">
        <v>3120</v>
      </c>
      <c r="B4" s="1" t="s">
        <v>6</v>
      </c>
      <c r="C4" s="6">
        <v>87500</v>
      </c>
      <c r="D4" s="6">
        <v>100000</v>
      </c>
      <c r="E4" s="6">
        <f t="shared" si="0"/>
        <v>-12500</v>
      </c>
      <c r="F4" s="6">
        <v>110000</v>
      </c>
    </row>
    <row r="5" spans="1:7" ht="15" customHeight="1" x14ac:dyDescent="0.45">
      <c r="A5" s="5">
        <v>3140</v>
      </c>
      <c r="B5" s="1" t="s">
        <v>7</v>
      </c>
      <c r="C5" s="6">
        <v>488500</v>
      </c>
      <c r="D5" s="6">
        <v>600000</v>
      </c>
      <c r="E5" s="6">
        <f t="shared" si="0"/>
        <v>-111500</v>
      </c>
      <c r="F5" s="6">
        <v>600000</v>
      </c>
    </row>
    <row r="6" spans="1:7" ht="15" customHeight="1" x14ac:dyDescent="0.25">
      <c r="A6" s="5">
        <v>3150</v>
      </c>
      <c r="B6" s="1" t="s">
        <v>8</v>
      </c>
      <c r="C6" s="6">
        <v>17041</v>
      </c>
      <c r="D6" s="1">
        <v>0</v>
      </c>
      <c r="E6" s="6">
        <f t="shared" si="0"/>
        <v>17041</v>
      </c>
      <c r="F6" s="1">
        <v>0</v>
      </c>
    </row>
    <row r="7" spans="1:7" ht="15" customHeight="1" x14ac:dyDescent="0.45">
      <c r="A7" s="5">
        <v>3300</v>
      </c>
      <c r="B7" s="1" t="s">
        <v>77</v>
      </c>
      <c r="C7" s="6">
        <v>122524</v>
      </c>
      <c r="D7" s="6">
        <v>129000</v>
      </c>
      <c r="E7" s="1">
        <f t="shared" si="0"/>
        <v>-6476</v>
      </c>
      <c r="F7" s="6"/>
    </row>
    <row r="8" spans="1:7" ht="15" customHeight="1" x14ac:dyDescent="0.45">
      <c r="A8" s="5">
        <v>3301</v>
      </c>
      <c r="B8" s="1" t="s">
        <v>9</v>
      </c>
      <c r="C8" s="6">
        <v>44432</v>
      </c>
      <c r="D8" s="6">
        <v>20000</v>
      </c>
      <c r="E8" s="1">
        <f t="shared" si="0"/>
        <v>24432</v>
      </c>
      <c r="F8" s="6">
        <v>30000</v>
      </c>
    </row>
    <row r="9" spans="1:7" ht="15" customHeight="1" x14ac:dyDescent="0.45">
      <c r="A9" s="5">
        <v>3302</v>
      </c>
      <c r="B9" s="1" t="s">
        <v>78</v>
      </c>
      <c r="C9" s="6">
        <v>132215</v>
      </c>
      <c r="D9" s="6"/>
      <c r="E9" s="1">
        <f t="shared" si="0"/>
        <v>132215</v>
      </c>
      <c r="F9" s="6">
        <v>500000</v>
      </c>
    </row>
    <row r="10" spans="1:7" ht="15" customHeight="1" x14ac:dyDescent="0.25">
      <c r="A10" s="5">
        <v>3303</v>
      </c>
      <c r="B10" s="1" t="s">
        <v>10</v>
      </c>
      <c r="C10" s="6">
        <v>6554</v>
      </c>
      <c r="D10" s="6">
        <v>35000</v>
      </c>
      <c r="E10" s="1">
        <f t="shared" si="0"/>
        <v>-28446</v>
      </c>
      <c r="F10" s="6">
        <v>10000</v>
      </c>
    </row>
    <row r="11" spans="1:7" ht="15" customHeight="1" x14ac:dyDescent="0.25">
      <c r="A11" s="5">
        <v>3305</v>
      </c>
      <c r="B11" s="1" t="s">
        <v>11</v>
      </c>
      <c r="C11" s="6">
        <v>5733</v>
      </c>
      <c r="D11" s="1">
        <v>0</v>
      </c>
      <c r="E11" s="1">
        <f t="shared" si="0"/>
        <v>5733</v>
      </c>
      <c r="F11" s="1">
        <v>0</v>
      </c>
    </row>
    <row r="12" spans="1:7" ht="15" customHeight="1" x14ac:dyDescent="0.45">
      <c r="A12" s="5">
        <v>3306</v>
      </c>
      <c r="B12" s="1" t="s">
        <v>12</v>
      </c>
      <c r="C12" s="6">
        <v>2383</v>
      </c>
      <c r="D12" s="1">
        <v>0</v>
      </c>
      <c r="E12" s="1">
        <f t="shared" si="0"/>
        <v>2383</v>
      </c>
      <c r="F12" s="1">
        <v>0</v>
      </c>
    </row>
    <row r="13" spans="1:7" ht="15" customHeight="1" x14ac:dyDescent="0.25">
      <c r="A13" s="5">
        <v>3011</v>
      </c>
      <c r="B13" s="1" t="s">
        <v>84</v>
      </c>
      <c r="C13" s="6">
        <v>0</v>
      </c>
      <c r="D13" s="1">
        <v>0</v>
      </c>
      <c r="E13" s="1">
        <v>0</v>
      </c>
      <c r="F13" s="1">
        <v>42300</v>
      </c>
    </row>
    <row r="14" spans="1:7" ht="15" customHeight="1" x14ac:dyDescent="0.45">
      <c r="A14" s="5">
        <v>3310</v>
      </c>
      <c r="B14" s="1" t="s">
        <v>13</v>
      </c>
      <c r="C14" s="6">
        <v>179955</v>
      </c>
      <c r="D14" s="1">
        <v>0</v>
      </c>
      <c r="E14" s="1">
        <f t="shared" si="0"/>
        <v>179955</v>
      </c>
      <c r="F14" s="15">
        <v>200000</v>
      </c>
    </row>
    <row r="15" spans="1:7" ht="15" customHeight="1" x14ac:dyDescent="0.25">
      <c r="A15" s="5">
        <v>3323</v>
      </c>
      <c r="B15" s="1" t="s">
        <v>82</v>
      </c>
      <c r="C15" s="6">
        <v>268845</v>
      </c>
      <c r="D15" s="6">
        <v>222500</v>
      </c>
      <c r="E15" s="1">
        <f t="shared" si="0"/>
        <v>46345</v>
      </c>
      <c r="F15" s="6">
        <v>250000</v>
      </c>
    </row>
    <row r="16" spans="1:7" s="8" customFormat="1" ht="15" customHeight="1" x14ac:dyDescent="0.45">
      <c r="A16" s="7">
        <v>3540</v>
      </c>
      <c r="B16" s="8" t="s">
        <v>14</v>
      </c>
      <c r="C16" s="8">
        <v>11961</v>
      </c>
      <c r="D16" s="9">
        <v>25000</v>
      </c>
      <c r="E16" s="8">
        <f t="shared" si="0"/>
        <v>-13039</v>
      </c>
      <c r="F16" s="9">
        <v>15000</v>
      </c>
    </row>
    <row r="17" spans="1:6" ht="15" customHeight="1" x14ac:dyDescent="0.25">
      <c r="A17" s="5">
        <v>3801</v>
      </c>
      <c r="B17" s="1" t="s">
        <v>25</v>
      </c>
      <c r="C17" s="6">
        <v>12600</v>
      </c>
      <c r="D17" s="6">
        <v>75000</v>
      </c>
      <c r="E17" s="6">
        <f t="shared" si="0"/>
        <v>-62400</v>
      </c>
      <c r="F17" s="6">
        <v>50000</v>
      </c>
    </row>
    <row r="18" spans="1:6" ht="15" customHeight="1" x14ac:dyDescent="0.25">
      <c r="A18" s="5">
        <v>3890</v>
      </c>
      <c r="B18" s="1" t="s">
        <v>24</v>
      </c>
      <c r="C18" s="6">
        <v>3525</v>
      </c>
      <c r="D18" s="6">
        <v>0</v>
      </c>
      <c r="E18" s="6">
        <f t="shared" si="0"/>
        <v>3525</v>
      </c>
      <c r="F18" s="1">
        <v>0</v>
      </c>
    </row>
    <row r="19" spans="1:6" ht="15" customHeight="1" x14ac:dyDescent="0.25">
      <c r="A19" s="5">
        <v>3900</v>
      </c>
      <c r="B19" s="1" t="s">
        <v>15</v>
      </c>
      <c r="C19" s="6">
        <v>292900</v>
      </c>
      <c r="D19" s="6">
        <v>285000</v>
      </c>
      <c r="E19" s="1">
        <f t="shared" si="0"/>
        <v>7900</v>
      </c>
      <c r="F19" s="6">
        <v>290000</v>
      </c>
    </row>
    <row r="20" spans="1:6" ht="15" customHeight="1" x14ac:dyDescent="0.25">
      <c r="A20" s="5">
        <v>3985</v>
      </c>
      <c r="B20" s="1" t="s">
        <v>16</v>
      </c>
      <c r="C20" s="6">
        <v>216320</v>
      </c>
      <c r="D20" s="6">
        <v>230000</v>
      </c>
      <c r="E20" s="1">
        <f t="shared" si="0"/>
        <v>-13680</v>
      </c>
      <c r="F20" s="6">
        <v>220000</v>
      </c>
    </row>
    <row r="21" spans="1:6" ht="15" customHeight="1" x14ac:dyDescent="0.45">
      <c r="A21" s="5">
        <v>3986</v>
      </c>
      <c r="B21" s="1" t="s">
        <v>17</v>
      </c>
      <c r="C21" s="6">
        <v>28925</v>
      </c>
      <c r="D21" s="6">
        <v>35000</v>
      </c>
      <c r="E21" s="1">
        <f t="shared" si="0"/>
        <v>-6075</v>
      </c>
      <c r="F21" s="6">
        <v>30000</v>
      </c>
    </row>
    <row r="22" spans="1:6" ht="15" customHeight="1" x14ac:dyDescent="0.25">
      <c r="A22" s="5">
        <v>3987</v>
      </c>
      <c r="B22" s="1" t="s">
        <v>18</v>
      </c>
      <c r="C22" s="6">
        <v>631000</v>
      </c>
      <c r="D22" s="6">
        <v>630000</v>
      </c>
      <c r="E22" s="1">
        <f t="shared" si="0"/>
        <v>1000</v>
      </c>
      <c r="F22" s="6">
        <v>630000</v>
      </c>
    </row>
    <row r="23" spans="1:6" ht="15" customHeight="1" x14ac:dyDescent="0.25">
      <c r="A23" s="5">
        <v>3988</v>
      </c>
      <c r="B23" s="1" t="s">
        <v>19</v>
      </c>
      <c r="C23" s="6">
        <v>289159</v>
      </c>
      <c r="D23" s="1">
        <v>276960</v>
      </c>
      <c r="E23" s="1">
        <f t="shared" si="0"/>
        <v>12199</v>
      </c>
      <c r="F23" s="6">
        <v>267000</v>
      </c>
    </row>
    <row r="24" spans="1:6" ht="15" customHeight="1" x14ac:dyDescent="0.25">
      <c r="A24" s="5">
        <v>3989</v>
      </c>
      <c r="B24" s="1" t="s">
        <v>20</v>
      </c>
      <c r="C24" s="6">
        <v>70738</v>
      </c>
      <c r="D24" s="6">
        <v>50000</v>
      </c>
      <c r="E24" s="1">
        <f t="shared" si="0"/>
        <v>20738</v>
      </c>
      <c r="F24" s="6">
        <v>50000</v>
      </c>
    </row>
    <row r="25" spans="1:6" ht="15" customHeight="1" x14ac:dyDescent="0.45">
      <c r="A25" s="5">
        <v>3990</v>
      </c>
      <c r="B25" s="1" t="s">
        <v>21</v>
      </c>
      <c r="C25" s="6">
        <v>50270</v>
      </c>
      <c r="D25" s="6">
        <v>25000</v>
      </c>
      <c r="E25" s="1">
        <f t="shared" si="0"/>
        <v>25270</v>
      </c>
      <c r="F25" s="6">
        <v>25000</v>
      </c>
    </row>
    <row r="26" spans="1:6" ht="15" customHeight="1" x14ac:dyDescent="0.25">
      <c r="A26" s="5">
        <v>3991</v>
      </c>
      <c r="B26" s="1" t="s">
        <v>22</v>
      </c>
      <c r="C26" s="6">
        <v>550000</v>
      </c>
      <c r="D26" s="6">
        <v>550000</v>
      </c>
      <c r="E26" s="1">
        <f t="shared" si="0"/>
        <v>0</v>
      </c>
      <c r="F26" s="6">
        <v>550000</v>
      </c>
    </row>
    <row r="27" spans="1:6" s="11" customFormat="1" ht="15" customHeight="1" thickBot="1" x14ac:dyDescent="0.5">
      <c r="A27" s="10" t="s">
        <v>23</v>
      </c>
      <c r="C27" s="12">
        <f>SUM(C3:C26)</f>
        <v>3843396</v>
      </c>
      <c r="D27" s="12">
        <f>SUM(D3:D26)</f>
        <v>3588460</v>
      </c>
      <c r="E27" s="12">
        <f t="shared" si="0"/>
        <v>254936</v>
      </c>
      <c r="F27" s="12">
        <f>SUM(F3:F26)</f>
        <v>4219300</v>
      </c>
    </row>
    <row r="28" spans="1:6" ht="15" customHeight="1" thickTop="1" x14ac:dyDescent="0.25"/>
    <row r="29" spans="1:6" ht="15" customHeight="1" x14ac:dyDescent="0.25">
      <c r="A29" s="5">
        <v>4010</v>
      </c>
      <c r="B29" s="1" t="s">
        <v>26</v>
      </c>
      <c r="C29" s="6">
        <v>-157517</v>
      </c>
      <c r="D29" s="6">
        <v>-130000</v>
      </c>
      <c r="E29" s="6">
        <f t="shared" ref="E29:E37" si="1">SUM(C29-D29)</f>
        <v>-27517</v>
      </c>
      <c r="F29" s="15">
        <v>-175000</v>
      </c>
    </row>
    <row r="30" spans="1:6" ht="15" customHeight="1" x14ac:dyDescent="0.25">
      <c r="A30" s="5">
        <v>4011</v>
      </c>
      <c r="B30" s="1" t="s">
        <v>84</v>
      </c>
      <c r="C30" s="6"/>
      <c r="D30" s="6"/>
      <c r="E30" s="6"/>
      <c r="F30" s="15">
        <v>-42300</v>
      </c>
    </row>
    <row r="31" spans="1:6" ht="15" customHeight="1" x14ac:dyDescent="0.45">
      <c r="A31" s="5">
        <v>4110</v>
      </c>
      <c r="B31" s="1" t="s">
        <v>27</v>
      </c>
      <c r="C31" s="6">
        <v>-107565</v>
      </c>
      <c r="D31" s="6">
        <v>-84000</v>
      </c>
      <c r="E31" s="1">
        <f t="shared" si="1"/>
        <v>-23565</v>
      </c>
      <c r="F31" s="15">
        <v>-100000</v>
      </c>
    </row>
    <row r="32" spans="1:6" ht="15" customHeight="1" x14ac:dyDescent="0.45">
      <c r="A32" s="5">
        <v>4120</v>
      </c>
      <c r="B32" s="1" t="s">
        <v>28</v>
      </c>
      <c r="C32" s="6">
        <v>-6006</v>
      </c>
      <c r="D32" s="1">
        <v>0</v>
      </c>
      <c r="E32" s="1">
        <f t="shared" si="1"/>
        <v>-6006</v>
      </c>
      <c r="F32" s="6">
        <v>-10000</v>
      </c>
    </row>
    <row r="33" spans="1:6" ht="15" customHeight="1" x14ac:dyDescent="0.25">
      <c r="A33" s="5">
        <v>4124</v>
      </c>
      <c r="B33" s="1" t="s">
        <v>29</v>
      </c>
      <c r="C33" s="6">
        <v>-44473</v>
      </c>
      <c r="D33" s="6">
        <v>-30000</v>
      </c>
      <c r="E33" s="1">
        <f t="shared" si="1"/>
        <v>-14473</v>
      </c>
      <c r="F33" s="6">
        <v>-30000</v>
      </c>
    </row>
    <row r="34" spans="1:6" ht="15" customHeight="1" x14ac:dyDescent="0.45">
      <c r="A34" s="5">
        <v>4125</v>
      </c>
      <c r="B34" s="1" t="s">
        <v>30</v>
      </c>
      <c r="C34" s="6">
        <v>-13906</v>
      </c>
      <c r="D34" s="6">
        <v>-20000</v>
      </c>
      <c r="E34" s="1">
        <f t="shared" si="1"/>
        <v>6094</v>
      </c>
      <c r="F34" s="6">
        <v>-20000</v>
      </c>
    </row>
    <row r="35" spans="1:6" ht="15" customHeight="1" x14ac:dyDescent="0.25">
      <c r="A35" s="5">
        <v>4150</v>
      </c>
      <c r="B35" s="1" t="s">
        <v>31</v>
      </c>
      <c r="C35" s="1">
        <v>-7108</v>
      </c>
      <c r="D35" s="1">
        <v>0</v>
      </c>
      <c r="E35" s="1">
        <f t="shared" si="1"/>
        <v>-7108</v>
      </c>
      <c r="F35" s="6">
        <v>-50000</v>
      </c>
    </row>
    <row r="36" spans="1:6" ht="15" customHeight="1" x14ac:dyDescent="0.25">
      <c r="A36" s="5">
        <v>4200</v>
      </c>
      <c r="B36" s="1" t="s">
        <v>32</v>
      </c>
      <c r="C36" s="6">
        <v>-121356</v>
      </c>
      <c r="D36" s="6">
        <v>-125000</v>
      </c>
      <c r="E36" s="1">
        <f t="shared" si="1"/>
        <v>3644</v>
      </c>
      <c r="F36" s="6">
        <v>-200000</v>
      </c>
    </row>
    <row r="37" spans="1:6" ht="15" customHeight="1" x14ac:dyDescent="0.25">
      <c r="A37" s="5">
        <v>4201</v>
      </c>
      <c r="B37" s="1" t="s">
        <v>33</v>
      </c>
      <c r="C37" s="6">
        <v>-106289</v>
      </c>
      <c r="D37" s="6">
        <v>-125000</v>
      </c>
      <c r="E37" s="1">
        <f t="shared" si="1"/>
        <v>18711</v>
      </c>
      <c r="F37" s="6">
        <v>-200000</v>
      </c>
    </row>
    <row r="38" spans="1:6" ht="15" customHeight="1" x14ac:dyDescent="0.45">
      <c r="A38" s="5">
        <v>4302</v>
      </c>
      <c r="B38" s="1" t="s">
        <v>78</v>
      </c>
      <c r="C38" s="6">
        <v>0</v>
      </c>
      <c r="D38" s="6">
        <v>0</v>
      </c>
      <c r="E38" s="1">
        <v>0</v>
      </c>
      <c r="F38" s="15">
        <v>-210000</v>
      </c>
    </row>
    <row r="39" spans="1:6" ht="15" customHeight="1" x14ac:dyDescent="0.25">
      <c r="C39" s="6"/>
      <c r="D39" s="6"/>
    </row>
    <row r="40" spans="1:6" ht="15" customHeight="1" x14ac:dyDescent="0.25">
      <c r="A40" s="5">
        <v>5010</v>
      </c>
      <c r="B40" s="1" t="s">
        <v>34</v>
      </c>
      <c r="C40" s="6">
        <v>-18799</v>
      </c>
      <c r="D40" s="6">
        <v>-30000</v>
      </c>
      <c r="E40" s="6">
        <f t="shared" ref="E40:E48" si="2">SUM(C40-D40)</f>
        <v>11201</v>
      </c>
      <c r="F40" s="6">
        <v>-20000</v>
      </c>
    </row>
    <row r="41" spans="1:6" ht="15" customHeight="1" x14ac:dyDescent="0.45">
      <c r="A41" s="5">
        <v>5020</v>
      </c>
      <c r="B41" s="1" t="s">
        <v>35</v>
      </c>
      <c r="C41" s="6">
        <v>-76713</v>
      </c>
      <c r="D41" s="6">
        <v>-40000</v>
      </c>
      <c r="E41" s="1">
        <f t="shared" si="2"/>
        <v>-36713</v>
      </c>
      <c r="F41" s="6">
        <v>-75000</v>
      </c>
    </row>
    <row r="42" spans="1:6" ht="15" customHeight="1" x14ac:dyDescent="0.45">
      <c r="A42" s="5">
        <v>5025</v>
      </c>
      <c r="B42" s="1" t="s">
        <v>36</v>
      </c>
      <c r="C42" s="6">
        <v>-35865</v>
      </c>
      <c r="D42" s="6">
        <v>-40000</v>
      </c>
      <c r="E42" s="1">
        <f t="shared" si="2"/>
        <v>4135</v>
      </c>
      <c r="F42" s="6">
        <v>-40000</v>
      </c>
    </row>
    <row r="43" spans="1:6" ht="15" customHeight="1" x14ac:dyDescent="0.25">
      <c r="A43" s="5">
        <v>5030</v>
      </c>
      <c r="B43" s="1" t="s">
        <v>37</v>
      </c>
      <c r="C43" s="6">
        <v>-97913</v>
      </c>
      <c r="D43" s="1">
        <v>0</v>
      </c>
      <c r="E43" s="1">
        <f t="shared" si="2"/>
        <v>-97913</v>
      </c>
      <c r="F43" s="6">
        <v>-20000</v>
      </c>
    </row>
    <row r="44" spans="1:6" ht="15" customHeight="1" x14ac:dyDescent="0.25">
      <c r="A44" s="5">
        <v>5323</v>
      </c>
      <c r="B44" s="1" t="s">
        <v>82</v>
      </c>
      <c r="C44" s="6">
        <v>-197998</v>
      </c>
      <c r="D44" s="6">
        <v>-152500</v>
      </c>
      <c r="E44" s="1">
        <f t="shared" si="2"/>
        <v>-45498</v>
      </c>
      <c r="F44" s="6">
        <v>-175000</v>
      </c>
    </row>
    <row r="45" spans="1:6" ht="15" customHeight="1" x14ac:dyDescent="0.25">
      <c r="A45" s="5">
        <v>5700</v>
      </c>
      <c r="B45" s="1" t="s">
        <v>38</v>
      </c>
      <c r="C45" s="6">
        <v>-5389</v>
      </c>
      <c r="D45" s="6">
        <v>-5000</v>
      </c>
      <c r="E45" s="1">
        <f t="shared" si="2"/>
        <v>-389</v>
      </c>
      <c r="F45" s="6">
        <v>-5000</v>
      </c>
    </row>
    <row r="46" spans="1:6" ht="15" customHeight="1" x14ac:dyDescent="0.25">
      <c r="A46" s="5">
        <v>5701</v>
      </c>
      <c r="B46" s="1" t="s">
        <v>39</v>
      </c>
      <c r="C46" s="6">
        <v>-191083</v>
      </c>
      <c r="D46" s="6">
        <v>-190000</v>
      </c>
      <c r="E46" s="1">
        <f t="shared" si="2"/>
        <v>-1083</v>
      </c>
      <c r="F46" s="15">
        <v>-190000</v>
      </c>
    </row>
    <row r="47" spans="1:6" ht="15" customHeight="1" x14ac:dyDescent="0.25">
      <c r="A47" s="5">
        <v>5702</v>
      </c>
      <c r="B47" s="1" t="s">
        <v>40</v>
      </c>
      <c r="C47" s="6">
        <v>-13625</v>
      </c>
      <c r="D47" s="1">
        <v>-6000</v>
      </c>
      <c r="E47" s="1">
        <f t="shared" si="2"/>
        <v>-7625</v>
      </c>
      <c r="F47" s="1">
        <v>0</v>
      </c>
    </row>
    <row r="48" spans="1:6" ht="15" customHeight="1" x14ac:dyDescent="0.25">
      <c r="A48" s="5">
        <v>5931</v>
      </c>
      <c r="B48" s="1" t="s">
        <v>41</v>
      </c>
      <c r="C48" s="6">
        <v>-1104</v>
      </c>
      <c r="D48" s="6">
        <v>-10000</v>
      </c>
      <c r="E48" s="1">
        <f t="shared" si="2"/>
        <v>8896</v>
      </c>
      <c r="F48" s="6">
        <v>-5000</v>
      </c>
    </row>
    <row r="54" spans="1:7" s="2" customFormat="1" ht="15" customHeight="1" x14ac:dyDescent="0.45">
      <c r="A54" s="4" t="s">
        <v>1</v>
      </c>
      <c r="B54" s="2" t="s">
        <v>2</v>
      </c>
      <c r="C54" s="2" t="s">
        <v>3</v>
      </c>
      <c r="D54" s="2" t="s">
        <v>70</v>
      </c>
      <c r="E54" s="2" t="s">
        <v>4</v>
      </c>
      <c r="F54" s="2" t="s">
        <v>71</v>
      </c>
      <c r="G54" s="2" t="s">
        <v>72</v>
      </c>
    </row>
    <row r="55" spans="1:7" ht="15" customHeight="1" x14ac:dyDescent="0.25">
      <c r="A55" s="5">
        <v>6110</v>
      </c>
      <c r="B55" s="1" t="s">
        <v>42</v>
      </c>
      <c r="C55" s="6">
        <v>-5031</v>
      </c>
      <c r="D55" s="1">
        <v>-7000</v>
      </c>
      <c r="E55" s="6">
        <f t="shared" ref="E55:E79" si="3">SUM(C55-D55)</f>
        <v>1969</v>
      </c>
      <c r="F55" s="6">
        <v>-5000</v>
      </c>
    </row>
    <row r="56" spans="1:7" ht="15" customHeight="1" x14ac:dyDescent="0.25">
      <c r="A56" s="5">
        <v>6150</v>
      </c>
      <c r="B56" s="1" t="s">
        <v>43</v>
      </c>
      <c r="C56" s="6">
        <v>-9776</v>
      </c>
      <c r="D56" s="6">
        <v>-25000</v>
      </c>
      <c r="E56" s="1">
        <f t="shared" si="3"/>
        <v>15224</v>
      </c>
      <c r="F56" s="6">
        <v>-10000</v>
      </c>
    </row>
    <row r="57" spans="1:7" ht="15" customHeight="1" x14ac:dyDescent="0.25">
      <c r="A57" s="5">
        <v>6212</v>
      </c>
      <c r="B57" s="1" t="s">
        <v>44</v>
      </c>
      <c r="C57" s="6">
        <v>-36614</v>
      </c>
      <c r="D57" s="6">
        <v>-35000</v>
      </c>
      <c r="E57" s="1">
        <f t="shared" si="3"/>
        <v>-1614</v>
      </c>
      <c r="F57" s="6">
        <v>-35000</v>
      </c>
    </row>
    <row r="58" spans="1:7" ht="15" customHeight="1" x14ac:dyDescent="0.25">
      <c r="A58" s="5">
        <v>6230</v>
      </c>
      <c r="B58" s="1" t="s">
        <v>45</v>
      </c>
      <c r="C58" s="1">
        <v>0</v>
      </c>
      <c r="D58" s="6">
        <v>-3000</v>
      </c>
      <c r="E58" s="1">
        <f t="shared" si="3"/>
        <v>3000</v>
      </c>
      <c r="F58" s="6">
        <v>-1000</v>
      </c>
    </row>
    <row r="59" spans="1:7" ht="15" customHeight="1" x14ac:dyDescent="0.25">
      <c r="A59" s="5">
        <v>6250</v>
      </c>
      <c r="B59" s="1" t="s">
        <v>46</v>
      </c>
      <c r="C59" s="1">
        <v>0</v>
      </c>
      <c r="D59" s="1">
        <v>0</v>
      </c>
      <c r="E59" s="1">
        <f t="shared" si="3"/>
        <v>0</v>
      </c>
      <c r="F59" s="6">
        <v>-1000</v>
      </c>
    </row>
    <row r="60" spans="1:7" ht="15" customHeight="1" x14ac:dyDescent="0.45">
      <c r="A60" s="5">
        <v>6300</v>
      </c>
      <c r="B60" s="1" t="s">
        <v>47</v>
      </c>
      <c r="C60" s="6">
        <v>-40826</v>
      </c>
      <c r="D60" s="6">
        <v>-40000</v>
      </c>
      <c r="E60" s="1">
        <f t="shared" si="3"/>
        <v>-826</v>
      </c>
      <c r="F60" s="15">
        <v>-40000</v>
      </c>
    </row>
    <row r="61" spans="1:7" ht="15" customHeight="1" x14ac:dyDescent="0.45">
      <c r="A61" s="5">
        <v>6301</v>
      </c>
      <c r="B61" s="1" t="s">
        <v>48</v>
      </c>
      <c r="C61" s="6">
        <v>-206125</v>
      </c>
      <c r="D61" s="6">
        <v>-225000</v>
      </c>
      <c r="E61" s="1">
        <f t="shared" si="3"/>
        <v>18875</v>
      </c>
      <c r="F61" s="15">
        <v>-215000</v>
      </c>
    </row>
    <row r="62" spans="1:7" ht="15" customHeight="1" x14ac:dyDescent="0.45">
      <c r="A62" s="5">
        <v>6303</v>
      </c>
      <c r="B62" s="1" t="s">
        <v>49</v>
      </c>
      <c r="C62" s="1">
        <v>-3300</v>
      </c>
      <c r="D62" s="1">
        <v>0</v>
      </c>
      <c r="E62" s="1">
        <f t="shared" si="3"/>
        <v>-3300</v>
      </c>
      <c r="F62" s="1">
        <v>0</v>
      </c>
    </row>
    <row r="63" spans="1:7" ht="15" customHeight="1" x14ac:dyDescent="0.45">
      <c r="A63" s="5">
        <v>6390</v>
      </c>
      <c r="B63" s="1" t="s">
        <v>50</v>
      </c>
      <c r="C63" s="6">
        <v>-22729</v>
      </c>
      <c r="D63" s="6">
        <v>-25000</v>
      </c>
      <c r="E63" s="1">
        <f t="shared" si="3"/>
        <v>2271</v>
      </c>
      <c r="F63" s="15">
        <v>-25000</v>
      </c>
    </row>
    <row r="64" spans="1:7" ht="15" customHeight="1" x14ac:dyDescent="0.25">
      <c r="A64" s="5">
        <v>6400</v>
      </c>
      <c r="B64" s="1" t="s">
        <v>51</v>
      </c>
      <c r="C64" s="6">
        <v>-54170</v>
      </c>
      <c r="D64" s="6">
        <v>-25000</v>
      </c>
      <c r="E64" s="1">
        <f t="shared" si="3"/>
        <v>-29170</v>
      </c>
      <c r="F64" s="6">
        <v>-50000</v>
      </c>
    </row>
    <row r="65" spans="1:6" ht="15" customHeight="1" x14ac:dyDescent="0.25">
      <c r="A65" s="5">
        <v>6570</v>
      </c>
      <c r="B65" s="1" t="s">
        <v>52</v>
      </c>
      <c r="C65" s="6">
        <v>-11022</v>
      </c>
      <c r="D65" s="6">
        <v>-6000</v>
      </c>
      <c r="E65" s="1">
        <f t="shared" si="3"/>
        <v>-5022</v>
      </c>
      <c r="F65" s="15">
        <v>-11000</v>
      </c>
    </row>
    <row r="66" spans="1:6" ht="15" customHeight="1" x14ac:dyDescent="0.45">
      <c r="A66" s="5">
        <v>6994</v>
      </c>
      <c r="B66" s="1" t="s">
        <v>68</v>
      </c>
      <c r="C66" s="6">
        <v>-11542</v>
      </c>
      <c r="D66" s="6">
        <v>0</v>
      </c>
      <c r="E66" s="1">
        <f t="shared" si="3"/>
        <v>-11542</v>
      </c>
      <c r="F66" s="1">
        <v>0</v>
      </c>
    </row>
    <row r="67" spans="1:6" ht="15" customHeight="1" x14ac:dyDescent="0.45">
      <c r="A67" s="5">
        <v>7010</v>
      </c>
      <c r="B67" s="1" t="s">
        <v>53</v>
      </c>
      <c r="C67" s="6">
        <v>-1351689</v>
      </c>
      <c r="D67" s="6">
        <v>-1424800</v>
      </c>
      <c r="E67" s="6">
        <f t="shared" si="3"/>
        <v>73111</v>
      </c>
      <c r="F67" s="15">
        <v>-1420000</v>
      </c>
    </row>
    <row r="68" spans="1:6" ht="15" customHeight="1" x14ac:dyDescent="0.25">
      <c r="A68" s="5">
        <v>7011</v>
      </c>
      <c r="B68" s="1" t="s">
        <v>54</v>
      </c>
      <c r="C68" s="6">
        <v>-117269</v>
      </c>
      <c r="D68" s="6">
        <v>-135000</v>
      </c>
      <c r="E68" s="1">
        <f t="shared" si="3"/>
        <v>17731</v>
      </c>
      <c r="F68" s="6">
        <v>-120000</v>
      </c>
    </row>
    <row r="69" spans="1:6" ht="15" customHeight="1" x14ac:dyDescent="0.25">
      <c r="A69" s="5">
        <v>7050</v>
      </c>
      <c r="B69" s="1" t="s">
        <v>55</v>
      </c>
      <c r="C69" s="6">
        <v>-26425</v>
      </c>
      <c r="D69" s="6">
        <v>-40000</v>
      </c>
      <c r="E69" s="1">
        <f t="shared" si="3"/>
        <v>13575</v>
      </c>
      <c r="F69" s="6">
        <v>-30000</v>
      </c>
    </row>
    <row r="70" spans="1:6" ht="15" customHeight="1" x14ac:dyDescent="0.25">
      <c r="A70" s="5">
        <v>7330</v>
      </c>
      <c r="B70" s="1" t="s">
        <v>56</v>
      </c>
      <c r="C70" s="6">
        <v>-15677</v>
      </c>
      <c r="D70" s="6">
        <v>-10000</v>
      </c>
      <c r="E70" s="1">
        <f t="shared" si="3"/>
        <v>-5677</v>
      </c>
      <c r="F70" s="6">
        <v>-10000</v>
      </c>
    </row>
    <row r="71" spans="1:6" ht="15" customHeight="1" x14ac:dyDescent="0.25">
      <c r="A71" s="5">
        <v>7331</v>
      </c>
      <c r="B71" s="1" t="s">
        <v>57</v>
      </c>
      <c r="C71" s="1">
        <v>-9500</v>
      </c>
      <c r="D71" s="6">
        <v>-15000</v>
      </c>
      <c r="E71" s="1">
        <f t="shared" si="3"/>
        <v>5500</v>
      </c>
      <c r="F71" s="6">
        <v>-10000</v>
      </c>
    </row>
    <row r="72" spans="1:6" ht="15" customHeight="1" x14ac:dyDescent="0.25">
      <c r="A72" s="5">
        <v>7332</v>
      </c>
      <c r="B72" s="1" t="s">
        <v>58</v>
      </c>
      <c r="C72" s="6">
        <v>-21600</v>
      </c>
      <c r="D72" s="6">
        <v>-25000</v>
      </c>
      <c r="E72" s="1">
        <f t="shared" si="3"/>
        <v>3400</v>
      </c>
      <c r="F72" s="6">
        <v>-22000</v>
      </c>
    </row>
    <row r="73" spans="1:6" ht="15" customHeight="1" x14ac:dyDescent="0.25">
      <c r="A73" s="5">
        <v>7400</v>
      </c>
      <c r="B73" s="1" t="s">
        <v>59</v>
      </c>
      <c r="C73" s="6">
        <v>-8902</v>
      </c>
      <c r="D73" s="6">
        <v>-5000</v>
      </c>
      <c r="E73" s="1">
        <f t="shared" si="3"/>
        <v>-3902</v>
      </c>
      <c r="F73" s="6">
        <v>-5000</v>
      </c>
    </row>
    <row r="74" spans="1:6" ht="15" customHeight="1" x14ac:dyDescent="0.25">
      <c r="A74" s="5">
        <v>7401</v>
      </c>
      <c r="B74" s="1" t="s">
        <v>60</v>
      </c>
      <c r="C74" s="6">
        <v>-4330</v>
      </c>
      <c r="D74" s="6">
        <v>-5000</v>
      </c>
      <c r="E74" s="1">
        <f t="shared" si="3"/>
        <v>670</v>
      </c>
      <c r="F74" s="6">
        <v>-5000</v>
      </c>
    </row>
    <row r="75" spans="1:6" ht="15" customHeight="1" x14ac:dyDescent="0.45">
      <c r="A75" s="5">
        <v>7450</v>
      </c>
      <c r="B75" s="1" t="s">
        <v>61</v>
      </c>
      <c r="C75" s="6">
        <v>-7280</v>
      </c>
      <c r="D75" s="6">
        <v>-5000</v>
      </c>
      <c r="E75" s="1">
        <f t="shared" si="3"/>
        <v>-2280</v>
      </c>
      <c r="F75" s="6">
        <v>-5000</v>
      </c>
    </row>
    <row r="76" spans="1:6" ht="15" customHeight="1" x14ac:dyDescent="0.25">
      <c r="A76" s="5">
        <v>7451</v>
      </c>
      <c r="B76" s="1" t="s">
        <v>62</v>
      </c>
      <c r="C76" s="6">
        <v>-52980</v>
      </c>
      <c r="D76" s="6">
        <v>-55000</v>
      </c>
      <c r="E76" s="1">
        <f t="shared" si="3"/>
        <v>2020</v>
      </c>
      <c r="F76" s="6">
        <v>-55000</v>
      </c>
    </row>
    <row r="77" spans="1:6" ht="15" customHeight="1" x14ac:dyDescent="0.25">
      <c r="A77" s="5">
        <v>7510</v>
      </c>
      <c r="B77" s="1" t="s">
        <v>63</v>
      </c>
      <c r="C77" s="6">
        <v>-462461</v>
      </c>
      <c r="D77" s="6">
        <v>-445000</v>
      </c>
      <c r="E77" s="1">
        <f t="shared" si="3"/>
        <v>-17461</v>
      </c>
      <c r="F77" s="6">
        <v>-446200</v>
      </c>
    </row>
    <row r="78" spans="1:6" ht="15" customHeight="1" x14ac:dyDescent="0.25">
      <c r="A78" s="5">
        <v>7511</v>
      </c>
      <c r="B78" s="1" t="s">
        <v>64</v>
      </c>
      <c r="C78" s="6">
        <v>-25658</v>
      </c>
      <c r="D78" s="6">
        <v>-36000</v>
      </c>
      <c r="E78" s="1">
        <f t="shared" si="3"/>
        <v>10342</v>
      </c>
      <c r="F78" s="6">
        <v>-30000</v>
      </c>
    </row>
    <row r="79" spans="1:6" ht="15" customHeight="1" x14ac:dyDescent="0.45">
      <c r="A79" s="5">
        <v>7690</v>
      </c>
      <c r="B79" s="1" t="s">
        <v>65</v>
      </c>
      <c r="C79" s="6">
        <v>-3136</v>
      </c>
      <c r="D79" s="1">
        <v>0</v>
      </c>
      <c r="E79" s="1">
        <f t="shared" si="3"/>
        <v>-3136</v>
      </c>
      <c r="F79" s="1">
        <v>0</v>
      </c>
    </row>
    <row r="80" spans="1:6" ht="15" customHeight="1" x14ac:dyDescent="0.25">
      <c r="A80" s="5" t="s">
        <v>67</v>
      </c>
      <c r="C80" s="6">
        <f>SUM(C29:C79)</f>
        <v>-3710751</v>
      </c>
      <c r="D80" s="6">
        <f>SUM(D29:D79)</f>
        <v>-3579300</v>
      </c>
      <c r="E80" s="6"/>
      <c r="F80" s="6">
        <f>SUM(F29:F79)</f>
        <v>-4118500</v>
      </c>
    </row>
    <row r="84" spans="1:6" ht="15" customHeight="1" x14ac:dyDescent="0.25">
      <c r="A84" s="5">
        <v>7900</v>
      </c>
      <c r="B84" s="1" t="s">
        <v>66</v>
      </c>
      <c r="C84" s="6">
        <v>-9300</v>
      </c>
      <c r="D84" s="1">
        <v>0</v>
      </c>
      <c r="E84" s="6">
        <f>SUM(C84-D84)</f>
        <v>-9300</v>
      </c>
    </row>
    <row r="86" spans="1:6" ht="15" customHeight="1" x14ac:dyDescent="0.25">
      <c r="A86" s="5" t="s">
        <v>69</v>
      </c>
      <c r="C86" s="6">
        <f>SUM(C27+C80+C84)</f>
        <v>123345</v>
      </c>
      <c r="D86" s="6">
        <f>SUM(D27+D80)</f>
        <v>9160</v>
      </c>
      <c r="F86" s="6">
        <f>SUM(F27+F80)</f>
        <v>100800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workbookViewId="0">
      <selection activeCell="C9" sqref="C9"/>
    </sheetView>
  </sheetViews>
  <sheetFormatPr defaultColWidth="9.1328125" defaultRowHeight="14.25" x14ac:dyDescent="0.45"/>
  <cols>
    <col min="1" max="1" width="8.73046875" style="5" customWidth="1"/>
    <col min="2" max="2" width="19.265625" style="1" customWidth="1"/>
    <col min="3" max="3" width="11.73046875" style="1" customWidth="1"/>
    <col min="4" max="4" width="12.3984375" style="1" customWidth="1"/>
    <col min="5" max="5" width="12.59765625" style="1" customWidth="1"/>
    <col min="6" max="6" width="23.86328125" style="1" customWidth="1"/>
    <col min="7" max="16384" width="9.1328125" style="1"/>
  </cols>
  <sheetData>
    <row r="1" spans="1:6" s="3" customFormat="1" ht="15" customHeight="1" thickBot="1" x14ac:dyDescent="0.35">
      <c r="A1" s="13" t="s">
        <v>83</v>
      </c>
      <c r="B1" s="14"/>
    </row>
    <row r="2" spans="1:6" s="2" customFormat="1" ht="15" customHeight="1" thickTop="1" x14ac:dyDescent="0.45">
      <c r="A2" s="4" t="s">
        <v>1</v>
      </c>
      <c r="B2" s="2" t="s">
        <v>2</v>
      </c>
      <c r="C2" s="2" t="s">
        <v>3</v>
      </c>
      <c r="D2" s="2" t="s">
        <v>70</v>
      </c>
      <c r="E2" s="2" t="s">
        <v>71</v>
      </c>
      <c r="F2" s="2" t="s">
        <v>72</v>
      </c>
    </row>
    <row r="3" spans="1:6" ht="15" customHeight="1" x14ac:dyDescent="0.45">
      <c r="A3" s="5">
        <v>3110</v>
      </c>
      <c r="B3" s="1" t="s">
        <v>5</v>
      </c>
      <c r="C3" s="6">
        <v>329466</v>
      </c>
      <c r="D3" s="6">
        <v>300000</v>
      </c>
      <c r="E3" s="6">
        <v>350000</v>
      </c>
    </row>
    <row r="4" spans="1:6" ht="15" customHeight="1" x14ac:dyDescent="0.25">
      <c r="A4" s="5">
        <v>3120</v>
      </c>
      <c r="B4" s="1" t="s">
        <v>6</v>
      </c>
      <c r="C4" s="6">
        <v>87500</v>
      </c>
      <c r="D4" s="6">
        <v>100000</v>
      </c>
      <c r="E4" s="6">
        <v>110000</v>
      </c>
    </row>
    <row r="5" spans="1:6" ht="15" customHeight="1" x14ac:dyDescent="0.45">
      <c r="A5" s="5">
        <v>3140</v>
      </c>
      <c r="B5" s="1" t="s">
        <v>7</v>
      </c>
      <c r="C5" s="6">
        <v>488500</v>
      </c>
      <c r="D5" s="6">
        <v>600000</v>
      </c>
      <c r="E5" s="6">
        <v>600000</v>
      </c>
      <c r="F5" s="1" t="s">
        <v>73</v>
      </c>
    </row>
    <row r="6" spans="1:6" ht="15" customHeight="1" x14ac:dyDescent="0.25">
      <c r="A6" s="5">
        <v>3150</v>
      </c>
      <c r="B6" s="1" t="s">
        <v>8</v>
      </c>
      <c r="C6" s="6">
        <v>16640</v>
      </c>
      <c r="D6" s="1">
        <v>0</v>
      </c>
      <c r="E6" s="1">
        <v>0</v>
      </c>
    </row>
    <row r="7" spans="1:6" ht="15" customHeight="1" x14ac:dyDescent="0.45">
      <c r="A7" s="5">
        <v>3300</v>
      </c>
      <c r="B7" s="1" t="s">
        <v>77</v>
      </c>
      <c r="C7" s="6">
        <v>103024</v>
      </c>
      <c r="D7" s="6">
        <v>129000</v>
      </c>
      <c r="E7" s="6"/>
    </row>
    <row r="8" spans="1:6" ht="15" customHeight="1" x14ac:dyDescent="0.45">
      <c r="A8" s="5">
        <v>3301</v>
      </c>
      <c r="B8" s="1" t="s">
        <v>9</v>
      </c>
      <c r="C8" s="6">
        <v>44432</v>
      </c>
      <c r="D8" s="6">
        <v>20000</v>
      </c>
      <c r="E8" s="6">
        <v>30000</v>
      </c>
      <c r="F8" s="1" t="s">
        <v>74</v>
      </c>
    </row>
    <row r="9" spans="1:6" ht="15" customHeight="1" x14ac:dyDescent="0.45">
      <c r="A9" s="5">
        <v>3302</v>
      </c>
      <c r="B9" s="1" t="s">
        <v>78</v>
      </c>
      <c r="C9" s="6">
        <v>132215</v>
      </c>
      <c r="D9" s="6"/>
      <c r="E9" s="6">
        <v>500000</v>
      </c>
    </row>
    <row r="10" spans="1:6" ht="15" customHeight="1" x14ac:dyDescent="0.25">
      <c r="A10" s="5">
        <v>3303</v>
      </c>
      <c r="B10" s="1" t="s">
        <v>10</v>
      </c>
      <c r="C10" s="6">
        <v>6554</v>
      </c>
      <c r="D10" s="6">
        <v>35000</v>
      </c>
      <c r="E10" s="6">
        <v>10000</v>
      </c>
    </row>
    <row r="11" spans="1:6" ht="15" customHeight="1" x14ac:dyDescent="0.25">
      <c r="A11" s="5">
        <v>3305</v>
      </c>
      <c r="B11" s="1" t="s">
        <v>11</v>
      </c>
      <c r="C11" s="6">
        <v>5733</v>
      </c>
      <c r="D11" s="1">
        <v>0</v>
      </c>
      <c r="E11" s="1">
        <v>0</v>
      </c>
    </row>
    <row r="12" spans="1:6" ht="15" customHeight="1" x14ac:dyDescent="0.45">
      <c r="A12" s="5">
        <v>3306</v>
      </c>
      <c r="B12" s="1" t="s">
        <v>12</v>
      </c>
      <c r="C12" s="6">
        <v>2383</v>
      </c>
      <c r="D12" s="1">
        <v>0</v>
      </c>
      <c r="E12" s="1">
        <v>0</v>
      </c>
    </row>
    <row r="13" spans="1:6" ht="15" customHeight="1" x14ac:dyDescent="0.45">
      <c r="A13" s="5">
        <v>3310</v>
      </c>
      <c r="B13" s="1" t="s">
        <v>13</v>
      </c>
      <c r="C13" s="6">
        <v>179954</v>
      </c>
      <c r="D13" s="1">
        <v>0</v>
      </c>
      <c r="E13" s="6">
        <v>240000</v>
      </c>
    </row>
    <row r="14" spans="1:6" ht="15" customHeight="1" x14ac:dyDescent="0.25">
      <c r="A14" s="5">
        <v>3323</v>
      </c>
      <c r="B14" s="1" t="s">
        <v>82</v>
      </c>
      <c r="C14" s="6">
        <v>268845</v>
      </c>
      <c r="D14" s="6">
        <v>222500</v>
      </c>
      <c r="E14" s="6">
        <v>250000</v>
      </c>
    </row>
    <row r="15" spans="1:6" s="8" customFormat="1" ht="15" customHeight="1" x14ac:dyDescent="0.45">
      <c r="A15" s="7">
        <v>3540</v>
      </c>
      <c r="B15" s="8" t="s">
        <v>14</v>
      </c>
      <c r="C15" s="8">
        <v>11961</v>
      </c>
      <c r="D15" s="9">
        <v>25000</v>
      </c>
      <c r="E15" s="9">
        <v>15000</v>
      </c>
    </row>
    <row r="16" spans="1:6" ht="15" customHeight="1" x14ac:dyDescent="0.25">
      <c r="A16" s="5">
        <v>3801</v>
      </c>
      <c r="B16" s="1" t="s">
        <v>25</v>
      </c>
      <c r="C16" s="6">
        <v>12600</v>
      </c>
      <c r="D16" s="6">
        <v>75000</v>
      </c>
      <c r="E16" s="6">
        <v>50000</v>
      </c>
    </row>
    <row r="17" spans="1:5" ht="15" customHeight="1" x14ac:dyDescent="0.25">
      <c r="A17" s="5">
        <v>3890</v>
      </c>
      <c r="B17" s="1" t="s">
        <v>24</v>
      </c>
      <c r="C17" s="6">
        <v>3525</v>
      </c>
      <c r="D17" s="6">
        <v>0</v>
      </c>
      <c r="E17" s="1">
        <v>0</v>
      </c>
    </row>
    <row r="18" spans="1:5" ht="15" customHeight="1" x14ac:dyDescent="0.25">
      <c r="A18" s="5">
        <v>3900</v>
      </c>
      <c r="B18" s="1" t="s">
        <v>15</v>
      </c>
      <c r="C18" s="6">
        <v>292900</v>
      </c>
      <c r="D18" s="6">
        <v>285000</v>
      </c>
      <c r="E18" s="6">
        <v>290000</v>
      </c>
    </row>
    <row r="19" spans="1:5" ht="15" customHeight="1" x14ac:dyDescent="0.25">
      <c r="A19" s="5">
        <v>3985</v>
      </c>
      <c r="B19" s="1" t="s">
        <v>16</v>
      </c>
      <c r="C19" s="6">
        <v>216320</v>
      </c>
      <c r="D19" s="6">
        <v>230000</v>
      </c>
      <c r="E19" s="6">
        <v>220000</v>
      </c>
    </row>
    <row r="20" spans="1:5" ht="15" customHeight="1" x14ac:dyDescent="0.45">
      <c r="A20" s="5">
        <v>3986</v>
      </c>
      <c r="B20" s="1" t="s">
        <v>17</v>
      </c>
      <c r="C20" s="6">
        <v>28925</v>
      </c>
      <c r="D20" s="6">
        <v>35000</v>
      </c>
      <c r="E20" s="6">
        <v>30000</v>
      </c>
    </row>
    <row r="21" spans="1:5" ht="15" customHeight="1" x14ac:dyDescent="0.25">
      <c r="A21" s="5">
        <v>3987</v>
      </c>
      <c r="B21" s="1" t="s">
        <v>18</v>
      </c>
      <c r="C21" s="6">
        <v>631000</v>
      </c>
      <c r="D21" s="6">
        <v>630000</v>
      </c>
      <c r="E21" s="6">
        <v>630000</v>
      </c>
    </row>
    <row r="22" spans="1:5" ht="15" customHeight="1" x14ac:dyDescent="0.25">
      <c r="A22" s="5">
        <v>3988</v>
      </c>
      <c r="B22" s="1" t="s">
        <v>19</v>
      </c>
      <c r="C22" s="6">
        <v>289159</v>
      </c>
      <c r="D22" s="1">
        <v>276960</v>
      </c>
      <c r="E22" s="6">
        <v>267000</v>
      </c>
    </row>
    <row r="23" spans="1:5" ht="15" customHeight="1" x14ac:dyDescent="0.25">
      <c r="A23" s="5">
        <v>3989</v>
      </c>
      <c r="B23" s="1" t="s">
        <v>20</v>
      </c>
      <c r="C23" s="6">
        <v>70738</v>
      </c>
      <c r="D23" s="6">
        <v>50000</v>
      </c>
      <c r="E23" s="6">
        <v>50000</v>
      </c>
    </row>
    <row r="24" spans="1:5" ht="15" customHeight="1" x14ac:dyDescent="0.45">
      <c r="A24" s="5">
        <v>3990</v>
      </c>
      <c r="B24" s="1" t="s">
        <v>21</v>
      </c>
      <c r="C24" s="6">
        <v>50270</v>
      </c>
      <c r="D24" s="6">
        <v>25000</v>
      </c>
      <c r="E24" s="6">
        <v>25000</v>
      </c>
    </row>
    <row r="25" spans="1:5" ht="15" customHeight="1" x14ac:dyDescent="0.25">
      <c r="A25" s="5">
        <v>3991</v>
      </c>
      <c r="B25" s="1" t="s">
        <v>22</v>
      </c>
      <c r="C25" s="6">
        <v>550000</v>
      </c>
      <c r="D25" s="6">
        <v>550000</v>
      </c>
      <c r="E25" s="6">
        <v>550000</v>
      </c>
    </row>
    <row r="26" spans="1:5" s="11" customFormat="1" ht="15" customHeight="1" thickBot="1" x14ac:dyDescent="0.5">
      <c r="A26" s="10" t="s">
        <v>23</v>
      </c>
      <c r="C26" s="12">
        <f>SUM(C3:C25)</f>
        <v>3822644</v>
      </c>
      <c r="D26" s="12">
        <f>SUM(D3:D25)</f>
        <v>3588460</v>
      </c>
      <c r="E26" s="12">
        <f>SUM(E3:E25)</f>
        <v>4217000</v>
      </c>
    </row>
    <row r="27" spans="1:5" ht="15" customHeight="1" thickTop="1" x14ac:dyDescent="0.25"/>
    <row r="28" spans="1:5" ht="15" customHeight="1" x14ac:dyDescent="0.25">
      <c r="A28" s="5">
        <v>4010</v>
      </c>
      <c r="B28" s="1" t="s">
        <v>26</v>
      </c>
      <c r="C28" s="6">
        <v>-156851</v>
      </c>
      <c r="D28" s="6">
        <v>-130000</v>
      </c>
      <c r="E28" s="6">
        <v>-170000</v>
      </c>
    </row>
    <row r="29" spans="1:5" ht="15" customHeight="1" x14ac:dyDescent="0.45">
      <c r="A29" s="5">
        <v>4110</v>
      </c>
      <c r="B29" s="1" t="s">
        <v>27</v>
      </c>
      <c r="C29" s="6">
        <v>-107565</v>
      </c>
      <c r="D29" s="6">
        <v>-84000</v>
      </c>
      <c r="E29" s="6">
        <v>-75000</v>
      </c>
    </row>
    <row r="30" spans="1:5" ht="15" customHeight="1" x14ac:dyDescent="0.45">
      <c r="A30" s="5">
        <v>4120</v>
      </c>
      <c r="B30" s="1" t="s">
        <v>28</v>
      </c>
      <c r="C30" s="6">
        <v>-6006</v>
      </c>
      <c r="D30" s="1">
        <v>0</v>
      </c>
      <c r="E30" s="6">
        <v>-10000</v>
      </c>
    </row>
    <row r="31" spans="1:5" ht="15" customHeight="1" x14ac:dyDescent="0.25">
      <c r="A31" s="5">
        <v>4124</v>
      </c>
      <c r="B31" s="1" t="s">
        <v>29</v>
      </c>
      <c r="C31" s="6">
        <v>-44473</v>
      </c>
      <c r="D31" s="6">
        <v>-30000</v>
      </c>
      <c r="E31" s="6">
        <v>-30000</v>
      </c>
    </row>
    <row r="32" spans="1:5" ht="15" customHeight="1" x14ac:dyDescent="0.45">
      <c r="A32" s="5">
        <v>4125</v>
      </c>
      <c r="B32" s="1" t="s">
        <v>30</v>
      </c>
      <c r="C32" s="6">
        <v>-13906</v>
      </c>
      <c r="D32" s="6">
        <v>-20000</v>
      </c>
      <c r="E32" s="6">
        <v>-20000</v>
      </c>
    </row>
    <row r="33" spans="1:6" ht="15" customHeight="1" x14ac:dyDescent="0.25">
      <c r="A33" s="5">
        <v>4150</v>
      </c>
      <c r="B33" s="1" t="s">
        <v>31</v>
      </c>
      <c r="C33" s="1">
        <v>-7108</v>
      </c>
      <c r="D33" s="1">
        <v>0</v>
      </c>
      <c r="E33" s="6">
        <v>-50000</v>
      </c>
    </row>
    <row r="34" spans="1:6" ht="15" customHeight="1" x14ac:dyDescent="0.25">
      <c r="A34" s="5">
        <v>4200</v>
      </c>
      <c r="B34" s="1" t="s">
        <v>32</v>
      </c>
      <c r="C34" s="6">
        <v>-121356</v>
      </c>
      <c r="D34" s="6">
        <v>-125000</v>
      </c>
      <c r="E34" s="6">
        <v>-200000</v>
      </c>
      <c r="F34" s="1" t="s">
        <v>76</v>
      </c>
    </row>
    <row r="35" spans="1:6" ht="15" customHeight="1" x14ac:dyDescent="0.25">
      <c r="A35" s="5">
        <v>4201</v>
      </c>
      <c r="B35" s="1" t="s">
        <v>33</v>
      </c>
      <c r="C35" s="6">
        <v>-106289</v>
      </c>
      <c r="D35" s="6">
        <v>-125000</v>
      </c>
      <c r="E35" s="6">
        <v>-200000</v>
      </c>
      <c r="F35" s="1" t="s">
        <v>76</v>
      </c>
    </row>
    <row r="36" spans="1:6" ht="15" customHeight="1" x14ac:dyDescent="0.45">
      <c r="A36" s="5">
        <v>4302</v>
      </c>
      <c r="B36" s="1" t="s">
        <v>78</v>
      </c>
      <c r="C36" s="6">
        <v>0</v>
      </c>
      <c r="D36" s="6">
        <v>0</v>
      </c>
      <c r="E36" s="6">
        <v>-210000</v>
      </c>
      <c r="F36" s="1" t="s">
        <v>79</v>
      </c>
    </row>
    <row r="37" spans="1:6" ht="15" customHeight="1" x14ac:dyDescent="0.25">
      <c r="C37" s="6"/>
      <c r="D37" s="6"/>
    </row>
    <row r="38" spans="1:6" ht="15" customHeight="1" x14ac:dyDescent="0.25">
      <c r="A38" s="5">
        <v>5010</v>
      </c>
      <c r="B38" s="1" t="s">
        <v>34</v>
      </c>
      <c r="C38" s="6">
        <v>-18799</v>
      </c>
      <c r="D38" s="6">
        <v>-30000</v>
      </c>
      <c r="E38" s="6">
        <v>-20000</v>
      </c>
    </row>
    <row r="39" spans="1:6" ht="15" customHeight="1" x14ac:dyDescent="0.45">
      <c r="A39" s="5">
        <v>5020</v>
      </c>
      <c r="B39" s="1" t="s">
        <v>35</v>
      </c>
      <c r="C39" s="6">
        <v>-72900</v>
      </c>
      <c r="D39" s="6">
        <v>-40000</v>
      </c>
      <c r="E39" s="6">
        <v>-75000</v>
      </c>
    </row>
    <row r="40" spans="1:6" ht="15" customHeight="1" x14ac:dyDescent="0.45">
      <c r="A40" s="5">
        <v>5025</v>
      </c>
      <c r="B40" s="1" t="s">
        <v>36</v>
      </c>
      <c r="C40" s="6">
        <v>-35865</v>
      </c>
      <c r="D40" s="6">
        <v>-40000</v>
      </c>
      <c r="E40" s="6">
        <v>-40000</v>
      </c>
    </row>
    <row r="41" spans="1:6" ht="15" customHeight="1" x14ac:dyDescent="0.45">
      <c r="A41" s="5">
        <v>5030</v>
      </c>
      <c r="B41" s="1" t="s">
        <v>37</v>
      </c>
      <c r="C41" s="6">
        <v>-97913</v>
      </c>
      <c r="D41" s="1">
        <v>0</v>
      </c>
      <c r="E41" s="6">
        <v>-20000</v>
      </c>
    </row>
    <row r="42" spans="1:6" ht="15" customHeight="1" x14ac:dyDescent="0.45">
      <c r="A42" s="5">
        <v>5323</v>
      </c>
      <c r="B42" s="1" t="s">
        <v>82</v>
      </c>
      <c r="C42" s="6">
        <v>-197998</v>
      </c>
      <c r="D42" s="6">
        <v>-152500</v>
      </c>
      <c r="E42" s="6">
        <v>-175000</v>
      </c>
    </row>
    <row r="43" spans="1:6" ht="15" customHeight="1" x14ac:dyDescent="0.45">
      <c r="A43" s="5">
        <v>5700</v>
      </c>
      <c r="B43" s="1" t="s">
        <v>38</v>
      </c>
      <c r="C43" s="6">
        <v>-5389</v>
      </c>
      <c r="D43" s="6">
        <v>-5000</v>
      </c>
      <c r="E43" s="6">
        <v>-5000</v>
      </c>
    </row>
    <row r="44" spans="1:6" ht="15" customHeight="1" x14ac:dyDescent="0.45">
      <c r="A44" s="5">
        <v>5701</v>
      </c>
      <c r="B44" s="1" t="s">
        <v>39</v>
      </c>
      <c r="C44" s="6">
        <v>-191083</v>
      </c>
      <c r="D44" s="6">
        <v>-190000</v>
      </c>
      <c r="E44" s="6">
        <v>-190000</v>
      </c>
    </row>
    <row r="45" spans="1:6" ht="15" customHeight="1" x14ac:dyDescent="0.45">
      <c r="A45" s="5">
        <v>5702</v>
      </c>
      <c r="B45" s="1" t="s">
        <v>40</v>
      </c>
      <c r="C45" s="6">
        <v>-13625</v>
      </c>
      <c r="D45" s="1">
        <v>-6000</v>
      </c>
      <c r="E45" s="1">
        <v>0</v>
      </c>
    </row>
    <row r="46" spans="1:6" ht="15" customHeight="1" x14ac:dyDescent="0.45">
      <c r="A46" s="5">
        <v>5931</v>
      </c>
      <c r="B46" s="1" t="s">
        <v>41</v>
      </c>
      <c r="C46" s="6">
        <v>-1104</v>
      </c>
      <c r="D46" s="6">
        <v>-10000</v>
      </c>
      <c r="E46" s="6">
        <v>-5000</v>
      </c>
    </row>
    <row r="52" spans="1:6" s="2" customFormat="1" ht="15" customHeight="1" x14ac:dyDescent="0.45">
      <c r="A52" s="4" t="s">
        <v>1</v>
      </c>
      <c r="B52" s="2" t="s">
        <v>2</v>
      </c>
      <c r="C52" s="2" t="s">
        <v>3</v>
      </c>
      <c r="D52" s="2" t="s">
        <v>70</v>
      </c>
      <c r="E52" s="2" t="s">
        <v>71</v>
      </c>
      <c r="F52" s="2" t="s">
        <v>72</v>
      </c>
    </row>
    <row r="53" spans="1:6" ht="15" customHeight="1" x14ac:dyDescent="0.45">
      <c r="A53" s="5">
        <v>6110</v>
      </c>
      <c r="B53" s="1" t="s">
        <v>42</v>
      </c>
      <c r="C53" s="6">
        <v>-5031</v>
      </c>
      <c r="D53" s="1">
        <v>-7000</v>
      </c>
      <c r="E53" s="6">
        <v>-5000</v>
      </c>
    </row>
    <row r="54" spans="1:6" ht="15" customHeight="1" x14ac:dyDescent="0.45">
      <c r="A54" s="5">
        <v>6150</v>
      </c>
      <c r="B54" s="1" t="s">
        <v>43</v>
      </c>
      <c r="C54" s="6">
        <v>-9776</v>
      </c>
      <c r="D54" s="6">
        <v>-25000</v>
      </c>
      <c r="E54" s="6">
        <v>-10000</v>
      </c>
    </row>
    <row r="55" spans="1:6" ht="15" customHeight="1" x14ac:dyDescent="0.45">
      <c r="A55" s="5">
        <v>6212</v>
      </c>
      <c r="B55" s="1" t="s">
        <v>44</v>
      </c>
      <c r="C55" s="6">
        <v>-36614</v>
      </c>
      <c r="D55" s="6">
        <v>-35000</v>
      </c>
      <c r="E55" s="6">
        <v>-35000</v>
      </c>
    </row>
    <row r="56" spans="1:6" ht="15" customHeight="1" x14ac:dyDescent="0.45">
      <c r="A56" s="5">
        <v>6230</v>
      </c>
      <c r="B56" s="1" t="s">
        <v>45</v>
      </c>
      <c r="C56" s="1">
        <v>0</v>
      </c>
      <c r="D56" s="6">
        <v>-3000</v>
      </c>
      <c r="E56" s="6">
        <v>-1000</v>
      </c>
    </row>
    <row r="57" spans="1:6" ht="15" customHeight="1" x14ac:dyDescent="0.45">
      <c r="A57" s="5">
        <v>6250</v>
      </c>
      <c r="B57" s="1" t="s">
        <v>46</v>
      </c>
      <c r="C57" s="1">
        <v>0</v>
      </c>
      <c r="D57" s="1">
        <v>0</v>
      </c>
      <c r="E57" s="6">
        <v>-1000</v>
      </c>
    </row>
    <row r="58" spans="1:6" ht="15" customHeight="1" x14ac:dyDescent="0.45">
      <c r="A58" s="5">
        <v>6300</v>
      </c>
      <c r="B58" s="1" t="s">
        <v>47</v>
      </c>
      <c r="C58" s="6">
        <v>-36166</v>
      </c>
      <c r="D58" s="6">
        <v>-40000</v>
      </c>
      <c r="E58" s="6">
        <v>-35000</v>
      </c>
    </row>
    <row r="59" spans="1:6" ht="15" customHeight="1" x14ac:dyDescent="0.45">
      <c r="A59" s="5">
        <v>6301</v>
      </c>
      <c r="B59" s="1" t="s">
        <v>48</v>
      </c>
      <c r="C59" s="6">
        <v>-206125</v>
      </c>
      <c r="D59" s="6">
        <v>-225000</v>
      </c>
      <c r="E59" s="6">
        <v>-210000</v>
      </c>
    </row>
    <row r="60" spans="1:6" ht="15" customHeight="1" x14ac:dyDescent="0.45">
      <c r="A60" s="5">
        <v>6303</v>
      </c>
      <c r="B60" s="1" t="s">
        <v>49</v>
      </c>
      <c r="C60" s="1">
        <v>-3300</v>
      </c>
      <c r="D60" s="1">
        <v>0</v>
      </c>
      <c r="E60" s="1">
        <v>0</v>
      </c>
    </row>
    <row r="61" spans="1:6" ht="15" customHeight="1" x14ac:dyDescent="0.45">
      <c r="A61" s="5">
        <v>6390</v>
      </c>
      <c r="B61" s="1" t="s">
        <v>50</v>
      </c>
      <c r="C61" s="6">
        <v>-20457</v>
      </c>
      <c r="D61" s="6">
        <v>-25000</v>
      </c>
      <c r="E61" s="6">
        <v>-20000</v>
      </c>
    </row>
    <row r="62" spans="1:6" ht="15" customHeight="1" x14ac:dyDescent="0.45">
      <c r="A62" s="5">
        <v>6400</v>
      </c>
      <c r="B62" s="1" t="s">
        <v>51</v>
      </c>
      <c r="C62" s="6">
        <v>-54170</v>
      </c>
      <c r="D62" s="6">
        <v>-25000</v>
      </c>
      <c r="E62" s="6">
        <v>-50000</v>
      </c>
      <c r="F62" s="1" t="s">
        <v>80</v>
      </c>
    </row>
    <row r="63" spans="1:6" ht="15" customHeight="1" x14ac:dyDescent="0.45">
      <c r="A63" s="5">
        <v>6570</v>
      </c>
      <c r="B63" s="1" t="s">
        <v>52</v>
      </c>
      <c r="C63" s="6">
        <v>-11022</v>
      </c>
      <c r="D63" s="6">
        <v>-6000</v>
      </c>
      <c r="E63" s="6">
        <v>-10000</v>
      </c>
    </row>
    <row r="64" spans="1:6" ht="15" customHeight="1" x14ac:dyDescent="0.45">
      <c r="A64" s="5">
        <v>6994</v>
      </c>
      <c r="B64" s="1" t="s">
        <v>68</v>
      </c>
      <c r="C64" s="6">
        <v>-11542</v>
      </c>
      <c r="D64" s="6">
        <v>0</v>
      </c>
      <c r="E64" s="1">
        <v>0</v>
      </c>
      <c r="F64" s="1" t="s">
        <v>81</v>
      </c>
    </row>
    <row r="65" spans="1:6" ht="15" customHeight="1" x14ac:dyDescent="0.45">
      <c r="A65" s="5">
        <v>7010</v>
      </c>
      <c r="B65" s="1" t="s">
        <v>53</v>
      </c>
      <c r="C65" s="6">
        <v>-1351689</v>
      </c>
      <c r="D65" s="6">
        <v>-1424800</v>
      </c>
      <c r="E65" s="6">
        <v>-1500000</v>
      </c>
      <c r="F65" s="1" t="s">
        <v>75</v>
      </c>
    </row>
    <row r="66" spans="1:6" ht="15" customHeight="1" x14ac:dyDescent="0.45">
      <c r="A66" s="5">
        <v>7011</v>
      </c>
      <c r="B66" s="1" t="s">
        <v>54</v>
      </c>
      <c r="C66" s="6">
        <v>-117269</v>
      </c>
      <c r="D66" s="6">
        <v>-135000</v>
      </c>
      <c r="E66" s="6">
        <v>-120000</v>
      </c>
    </row>
    <row r="67" spans="1:6" ht="15" customHeight="1" x14ac:dyDescent="0.45">
      <c r="A67" s="5">
        <v>7050</v>
      </c>
      <c r="B67" s="1" t="s">
        <v>55</v>
      </c>
      <c r="C67" s="6">
        <v>-26425</v>
      </c>
      <c r="D67" s="6">
        <v>-40000</v>
      </c>
      <c r="E67" s="6">
        <v>-30000</v>
      </c>
    </row>
    <row r="68" spans="1:6" ht="15" customHeight="1" x14ac:dyDescent="0.45">
      <c r="A68" s="5">
        <v>7330</v>
      </c>
      <c r="B68" s="1" t="s">
        <v>56</v>
      </c>
      <c r="C68" s="6">
        <v>-15676</v>
      </c>
      <c r="D68" s="6">
        <v>-10000</v>
      </c>
      <c r="E68" s="6">
        <v>-10000</v>
      </c>
    </row>
    <row r="69" spans="1:6" ht="15" customHeight="1" x14ac:dyDescent="0.45">
      <c r="A69" s="5">
        <v>7331</v>
      </c>
      <c r="B69" s="1" t="s">
        <v>57</v>
      </c>
      <c r="C69" s="1">
        <v>-9500</v>
      </c>
      <c r="D69" s="6">
        <v>-15000</v>
      </c>
      <c r="E69" s="6">
        <v>-10000</v>
      </c>
    </row>
    <row r="70" spans="1:6" ht="15" customHeight="1" x14ac:dyDescent="0.45">
      <c r="A70" s="5">
        <v>7332</v>
      </c>
      <c r="B70" s="1" t="s">
        <v>58</v>
      </c>
      <c r="C70" s="6">
        <v>-21600</v>
      </c>
      <c r="D70" s="6">
        <v>-25000</v>
      </c>
      <c r="E70" s="6">
        <v>-22000</v>
      </c>
    </row>
    <row r="71" spans="1:6" ht="15" customHeight="1" x14ac:dyDescent="0.45">
      <c r="A71" s="5">
        <v>7400</v>
      </c>
      <c r="B71" s="1" t="s">
        <v>59</v>
      </c>
      <c r="C71" s="6">
        <v>-8901</v>
      </c>
      <c r="D71" s="6">
        <v>-5000</v>
      </c>
      <c r="E71" s="6">
        <v>-5000</v>
      </c>
    </row>
    <row r="72" spans="1:6" ht="15" customHeight="1" x14ac:dyDescent="0.45">
      <c r="A72" s="5">
        <v>7401</v>
      </c>
      <c r="B72" s="1" t="s">
        <v>60</v>
      </c>
      <c r="C72" s="6">
        <v>-4330</v>
      </c>
      <c r="D72" s="6">
        <v>-5000</v>
      </c>
      <c r="E72" s="6">
        <v>-5000</v>
      </c>
    </row>
    <row r="73" spans="1:6" ht="15" customHeight="1" x14ac:dyDescent="0.45">
      <c r="A73" s="5">
        <v>7450</v>
      </c>
      <c r="B73" s="1" t="s">
        <v>61</v>
      </c>
      <c r="C73" s="6">
        <v>-7280</v>
      </c>
      <c r="D73" s="6">
        <v>-5000</v>
      </c>
      <c r="E73" s="6">
        <v>-5000</v>
      </c>
    </row>
    <row r="74" spans="1:6" ht="15" customHeight="1" x14ac:dyDescent="0.45">
      <c r="A74" s="5">
        <v>7451</v>
      </c>
      <c r="B74" s="1" t="s">
        <v>62</v>
      </c>
      <c r="C74" s="6">
        <v>-52980</v>
      </c>
      <c r="D74" s="6">
        <v>-55000</v>
      </c>
      <c r="E74" s="6">
        <v>-55000</v>
      </c>
    </row>
    <row r="75" spans="1:6" ht="15" customHeight="1" x14ac:dyDescent="0.45">
      <c r="A75" s="5">
        <v>7510</v>
      </c>
      <c r="B75" s="1" t="s">
        <v>63</v>
      </c>
      <c r="C75" s="6">
        <v>-462461</v>
      </c>
      <c r="D75" s="6">
        <v>-445000</v>
      </c>
      <c r="E75" s="6">
        <v>-470000</v>
      </c>
    </row>
    <row r="76" spans="1:6" ht="15" customHeight="1" x14ac:dyDescent="0.45">
      <c r="A76" s="5">
        <v>7511</v>
      </c>
      <c r="B76" s="1" t="s">
        <v>64</v>
      </c>
      <c r="C76" s="6">
        <v>-25658</v>
      </c>
      <c r="D76" s="6">
        <v>-36000</v>
      </c>
      <c r="E76" s="6">
        <v>-30000</v>
      </c>
    </row>
    <row r="77" spans="1:6" ht="15" customHeight="1" x14ac:dyDescent="0.45">
      <c r="A77" s="5">
        <v>7690</v>
      </c>
      <c r="B77" s="1" t="s">
        <v>65</v>
      </c>
      <c r="C77" s="6">
        <v>-3135</v>
      </c>
      <c r="D77" s="1">
        <v>0</v>
      </c>
      <c r="E77" s="1">
        <v>0</v>
      </c>
    </row>
    <row r="78" spans="1:6" ht="15" customHeight="1" x14ac:dyDescent="0.45">
      <c r="A78" s="5" t="s">
        <v>67</v>
      </c>
      <c r="C78" s="6">
        <f>SUM(C28:C77)</f>
        <v>-3699337</v>
      </c>
      <c r="D78" s="6">
        <f>SUM(D28:D77)</f>
        <v>-3579300</v>
      </c>
      <c r="E78" s="6">
        <f>SUM(E28:E77)</f>
        <v>-4134000</v>
      </c>
    </row>
    <row r="82" spans="1:5" ht="15" customHeight="1" x14ac:dyDescent="0.45">
      <c r="A82" s="5">
        <v>7900</v>
      </c>
      <c r="B82" s="1" t="s">
        <v>66</v>
      </c>
      <c r="C82" s="6">
        <v>-9300</v>
      </c>
      <c r="D82" s="1">
        <v>0</v>
      </c>
    </row>
    <row r="84" spans="1:5" ht="15" customHeight="1" x14ac:dyDescent="0.45">
      <c r="A84" s="5" t="s">
        <v>69</v>
      </c>
      <c r="C84" s="6">
        <f>SUM(C26+C78+C82)</f>
        <v>114007</v>
      </c>
      <c r="D84" s="6">
        <f>SUM(D26+D78)</f>
        <v>9160</v>
      </c>
      <c r="E84" s="6">
        <f>SUM(E26+E78)</f>
        <v>83000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TV-Dator</dc:creator>
  <cp:lastModifiedBy>Magnusson, Joachim</cp:lastModifiedBy>
  <cp:lastPrinted>2016-05-10T10:53:34Z</cp:lastPrinted>
  <dcterms:created xsi:type="dcterms:W3CDTF">2016-04-19T17:02:33Z</dcterms:created>
  <dcterms:modified xsi:type="dcterms:W3CDTF">2016-05-19T09:37:59Z</dcterms:modified>
</cp:coreProperties>
</file>